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6955" windowHeight="13005" activeTab="0"/>
  </bookViews>
  <sheets>
    <sheet name="成绩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<sst xmlns="http://schemas.openxmlformats.org/spreadsheetml/2006/main" count="43" uniqueCount="35">
  <si>
    <r>
      <t>2016</t>
    </r>
    <r>
      <rPr>
        <b/>
        <sz val="18"/>
        <rFont val="宋体"/>
        <family val="0"/>
      </rPr>
      <t>年武汉大学中国南极测绘研究中心夏令营成绩汇总表</t>
    </r>
  </si>
  <si>
    <t>20161048610275</t>
  </si>
  <si>
    <r>
      <rPr>
        <sz val="12"/>
        <rFont val="Arial"/>
        <family val="2"/>
      </rPr>
      <t>钟孟吟</t>
    </r>
  </si>
  <si>
    <r>
      <rPr>
        <sz val="12"/>
        <rFont val="宋体"/>
        <family val="0"/>
      </rPr>
      <t>地图制图学与地理信息工程</t>
    </r>
  </si>
  <si>
    <t>20161048600712</t>
  </si>
  <si>
    <r>
      <rPr>
        <sz val="12"/>
        <rFont val="Arial"/>
        <family val="2"/>
      </rPr>
      <t>严博雅</t>
    </r>
  </si>
  <si>
    <t>20161048603064</t>
  </si>
  <si>
    <r>
      <rPr>
        <sz val="12"/>
        <rFont val="Arial"/>
        <family val="2"/>
      </rPr>
      <t>李青</t>
    </r>
  </si>
  <si>
    <r>
      <rPr>
        <sz val="12"/>
        <rFont val="宋体"/>
        <family val="0"/>
      </rPr>
      <t>摄影测量与遥感</t>
    </r>
  </si>
  <si>
    <t>20161048615520</t>
  </si>
  <si>
    <r>
      <rPr>
        <sz val="12"/>
        <rFont val="Arial"/>
        <family val="2"/>
      </rPr>
      <t>王振领</t>
    </r>
  </si>
  <si>
    <r>
      <rPr>
        <sz val="12"/>
        <rFont val="宋体"/>
        <family val="0"/>
      </rPr>
      <t>大地测量学与测量工程</t>
    </r>
  </si>
  <si>
    <t>20161048609394</t>
  </si>
  <si>
    <r>
      <rPr>
        <sz val="12"/>
        <rFont val="Arial"/>
        <family val="2"/>
      </rPr>
      <t>陈俊霖</t>
    </r>
  </si>
  <si>
    <t>20161048613718</t>
  </si>
  <si>
    <r>
      <rPr>
        <sz val="12"/>
        <rFont val="Arial"/>
        <family val="2"/>
      </rPr>
      <t>程峰</t>
    </r>
  </si>
  <si>
    <t>20161048604671</t>
  </si>
  <si>
    <r>
      <rPr>
        <sz val="12"/>
        <rFont val="Arial"/>
        <family val="2"/>
      </rPr>
      <t>马雪沂</t>
    </r>
  </si>
  <si>
    <t>20161048603703</t>
  </si>
  <si>
    <r>
      <rPr>
        <sz val="12"/>
        <rFont val="Arial"/>
        <family val="2"/>
      </rPr>
      <t>姜宇昕</t>
    </r>
  </si>
  <si>
    <t>20161048615452</t>
  </si>
  <si>
    <r>
      <rPr>
        <sz val="12"/>
        <rFont val="Arial"/>
        <family val="2"/>
      </rPr>
      <t>黄剑</t>
    </r>
  </si>
  <si>
    <t>20161048600653</t>
  </si>
  <si>
    <r>
      <rPr>
        <sz val="12"/>
        <rFont val="Arial"/>
        <family val="2"/>
      </rPr>
      <t>程前</t>
    </r>
  </si>
  <si>
    <t>20161048605416</t>
  </si>
  <si>
    <r>
      <rPr>
        <sz val="12"/>
        <rFont val="Arial"/>
        <family val="2"/>
      </rPr>
      <t>陈娒杰</t>
    </r>
  </si>
  <si>
    <r>
      <rPr>
        <sz val="16"/>
        <rFont val="宋体"/>
        <family val="0"/>
      </rPr>
      <t>序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号</t>
    </r>
  </si>
  <si>
    <r>
      <rPr>
        <sz val="16"/>
        <rFont val="宋体"/>
        <family val="0"/>
      </rPr>
      <t>考生编号</t>
    </r>
  </si>
  <si>
    <r>
      <rPr>
        <sz val="16"/>
        <rFont val="宋体"/>
        <family val="0"/>
      </rPr>
      <t>姓名</t>
    </r>
  </si>
  <si>
    <r>
      <rPr>
        <sz val="16"/>
        <rFont val="宋体"/>
        <family val="0"/>
      </rPr>
      <t>报考专业</t>
    </r>
  </si>
  <si>
    <r>
      <rPr>
        <sz val="14"/>
        <rFont val="宋体"/>
        <family val="0"/>
      </rPr>
      <t>背景评估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（权重</t>
    </r>
    <r>
      <rPr>
        <sz val="14"/>
        <rFont val="Times New Roman"/>
        <family val="1"/>
      </rPr>
      <t>40%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</si>
  <si>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英语面试成绩
（权重</t>
    </r>
    <r>
      <rPr>
        <sz val="14"/>
        <rFont val="Times New Roman"/>
        <family val="1"/>
      </rPr>
      <t>10%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</si>
  <si>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综合面试成绩
（权重</t>
    </r>
    <r>
      <rPr>
        <sz val="14"/>
        <rFont val="Times New Roman"/>
        <family val="1"/>
      </rPr>
      <t>30%</t>
    </r>
    <r>
      <rPr>
        <sz val="14"/>
        <rFont val="宋体"/>
        <family val="0"/>
      </rPr>
      <t>）</t>
    </r>
  </si>
  <si>
    <r>
      <rPr>
        <sz val="14"/>
        <rFont val="宋体"/>
        <family val="0"/>
      </rPr>
      <t>笔试成绩（权重</t>
    </r>
    <r>
      <rPr>
        <sz val="14"/>
        <rFont val="Times New Roman"/>
        <family val="1"/>
      </rPr>
      <t>20%</t>
    </r>
    <r>
      <rPr>
        <sz val="14"/>
        <rFont val="宋体"/>
        <family val="0"/>
      </rPr>
      <t>）</t>
    </r>
  </si>
  <si>
    <r>
      <rPr>
        <sz val="16"/>
        <rFont val="宋体"/>
        <family val="0"/>
      </rPr>
      <t>总评成绩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</si>
</sst>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3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5;&#26497;&#20013;&#24515;2016&#24180;&#22799;&#20196;&#33829;&#25104;&#32489;&#35760;&#24405;&#12289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记录表"/>
      <sheetName val="计算表"/>
      <sheetName val="成绩汇总表"/>
      <sheetName val="营员情况一览表"/>
    </sheetNames>
    <sheetDataSet>
      <sheetData sheetId="1">
        <row r="4">
          <cell r="I4">
            <v>80.6</v>
          </cell>
          <cell r="O4">
            <v>89.4</v>
          </cell>
        </row>
        <row r="5">
          <cell r="I5">
            <v>74.8</v>
          </cell>
          <cell r="O5">
            <v>78</v>
          </cell>
        </row>
        <row r="6">
          <cell r="I6">
            <v>81</v>
          </cell>
          <cell r="O6">
            <v>89.4</v>
          </cell>
        </row>
        <row r="7">
          <cell r="I7">
            <v>78</v>
          </cell>
          <cell r="O7">
            <v>83.8</v>
          </cell>
        </row>
        <row r="8">
          <cell r="I8">
            <v>83.8</v>
          </cell>
          <cell r="O8">
            <v>87.8</v>
          </cell>
        </row>
        <row r="9">
          <cell r="I9">
            <v>78.8</v>
          </cell>
          <cell r="O9">
            <v>81.6</v>
          </cell>
        </row>
        <row r="10">
          <cell r="I10">
            <v>86.8</v>
          </cell>
          <cell r="O10">
            <v>91.2</v>
          </cell>
        </row>
        <row r="11">
          <cell r="I11">
            <v>76.8</v>
          </cell>
          <cell r="O11">
            <v>79.6</v>
          </cell>
        </row>
        <row r="12">
          <cell r="I12">
            <v>80.2</v>
          </cell>
          <cell r="O12">
            <v>79.2</v>
          </cell>
        </row>
        <row r="13">
          <cell r="I13">
            <v>85.8</v>
          </cell>
          <cell r="O13">
            <v>89.2</v>
          </cell>
        </row>
        <row r="14">
          <cell r="I14">
            <v>88</v>
          </cell>
          <cell r="O14">
            <v>91.4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90" zoomScaleNormal="90" zoomScalePageLayoutView="0" workbookViewId="0" topLeftCell="A1">
      <selection activeCell="A1" sqref="A1:I13"/>
    </sheetView>
  </sheetViews>
  <sheetFormatPr defaultColWidth="9.00390625" defaultRowHeight="14.25"/>
  <cols>
    <col min="1" max="1" width="4.75390625" style="20" customWidth="1"/>
    <col min="2" max="2" width="17.75390625" style="1" customWidth="1"/>
    <col min="3" max="3" width="8.75390625" style="1" customWidth="1"/>
    <col min="4" max="4" width="29.75390625" style="1" customWidth="1"/>
    <col min="5" max="5" width="15.125" style="1" customWidth="1"/>
    <col min="6" max="7" width="17.50390625" style="1" bestFit="1" customWidth="1"/>
    <col min="8" max="8" width="14.875" style="21" customWidth="1"/>
    <col min="9" max="9" width="11.625" style="1" customWidth="1"/>
    <col min="10" max="16384" width="9.00390625" style="1" customWidth="1"/>
  </cols>
  <sheetData>
    <row r="1" spans="1:9" ht="39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2" ht="45.75" customHeight="1">
      <c r="A2" s="2" t="s">
        <v>26</v>
      </c>
      <c r="B2" s="3" t="s">
        <v>27</v>
      </c>
      <c r="C2" s="4" t="s">
        <v>28</v>
      </c>
      <c r="D2" s="5" t="s">
        <v>29</v>
      </c>
      <c r="E2" s="6" t="s">
        <v>30</v>
      </c>
      <c r="F2" s="6" t="s">
        <v>31</v>
      </c>
      <c r="G2" s="6" t="s">
        <v>32</v>
      </c>
      <c r="H2" s="7" t="s">
        <v>33</v>
      </c>
      <c r="I2" s="5" t="s">
        <v>34</v>
      </c>
      <c r="J2" s="8"/>
      <c r="K2" s="9"/>
      <c r="L2" s="10"/>
    </row>
    <row r="3" spans="1:12" s="17" customFormat="1" ht="39.75" customHeight="1">
      <c r="A3" s="11">
        <v>1</v>
      </c>
      <c r="B3" s="12" t="s">
        <v>1</v>
      </c>
      <c r="C3" s="12" t="s">
        <v>2</v>
      </c>
      <c r="D3" s="13" t="s">
        <v>3</v>
      </c>
      <c r="E3" s="14">
        <v>88</v>
      </c>
      <c r="F3" s="14">
        <f>'[1]计算表'!I13</f>
        <v>85.8</v>
      </c>
      <c r="G3" s="14">
        <f>'[1]计算表'!O13</f>
        <v>89.2</v>
      </c>
      <c r="H3" s="14">
        <v>90</v>
      </c>
      <c r="I3" s="5">
        <f aca="true" t="shared" si="0" ref="I3:I13">E3*0.4+F3*0.1+G3*0.3+H3*0.2</f>
        <v>88.54</v>
      </c>
      <c r="J3" s="15"/>
      <c r="K3" s="16"/>
      <c r="L3" s="16"/>
    </row>
    <row r="4" spans="1:12" s="17" customFormat="1" ht="39.75" customHeight="1">
      <c r="A4" s="11">
        <v>2</v>
      </c>
      <c r="B4" s="12" t="s">
        <v>4</v>
      </c>
      <c r="C4" s="12" t="s">
        <v>5</v>
      </c>
      <c r="D4" s="13" t="s">
        <v>3</v>
      </c>
      <c r="E4" s="14">
        <v>89</v>
      </c>
      <c r="F4" s="14">
        <f>'[1]计算表'!I14</f>
        <v>88</v>
      </c>
      <c r="G4" s="14">
        <f>'[1]计算表'!O14</f>
        <v>91.4</v>
      </c>
      <c r="H4" s="14">
        <v>80</v>
      </c>
      <c r="I4" s="5">
        <f t="shared" si="0"/>
        <v>87.82000000000001</v>
      </c>
      <c r="J4" s="18"/>
      <c r="K4" s="16"/>
      <c r="L4" s="16"/>
    </row>
    <row r="5" spans="1:12" s="17" customFormat="1" ht="39.75" customHeight="1">
      <c r="A5" s="11">
        <v>3</v>
      </c>
      <c r="B5" s="12" t="s">
        <v>6</v>
      </c>
      <c r="C5" s="12" t="s">
        <v>7</v>
      </c>
      <c r="D5" s="13" t="s">
        <v>8</v>
      </c>
      <c r="E5" s="14">
        <v>84</v>
      </c>
      <c r="F5" s="14">
        <f>'[1]计算表'!I10</f>
        <v>86.8</v>
      </c>
      <c r="G5" s="14">
        <f>'[1]计算表'!O10</f>
        <v>91.2</v>
      </c>
      <c r="H5" s="14">
        <v>90</v>
      </c>
      <c r="I5" s="5">
        <f t="shared" si="0"/>
        <v>87.64</v>
      </c>
      <c r="J5" s="16"/>
      <c r="K5" s="16"/>
      <c r="L5" s="16"/>
    </row>
    <row r="6" spans="1:9" s="17" customFormat="1" ht="39.75" customHeight="1">
      <c r="A6" s="11">
        <v>4</v>
      </c>
      <c r="B6" s="12" t="s">
        <v>9</v>
      </c>
      <c r="C6" s="12" t="s">
        <v>10</v>
      </c>
      <c r="D6" s="13" t="s">
        <v>11</v>
      </c>
      <c r="E6" s="14">
        <v>80</v>
      </c>
      <c r="F6" s="14">
        <f>'[1]计算表'!I4</f>
        <v>80.6</v>
      </c>
      <c r="G6" s="14">
        <f>'[1]计算表'!O4</f>
        <v>89.4</v>
      </c>
      <c r="H6" s="14">
        <v>90</v>
      </c>
      <c r="I6" s="5">
        <f t="shared" si="0"/>
        <v>84.88</v>
      </c>
    </row>
    <row r="7" spans="1:9" s="17" customFormat="1" ht="39.75" customHeight="1">
      <c r="A7" s="11">
        <v>5</v>
      </c>
      <c r="B7" s="12" t="s">
        <v>12</v>
      </c>
      <c r="C7" s="12" t="s">
        <v>13</v>
      </c>
      <c r="D7" s="13" t="s">
        <v>8</v>
      </c>
      <c r="E7" s="14">
        <v>82</v>
      </c>
      <c r="F7" s="14">
        <f>'[1]计算表'!I8</f>
        <v>83.8</v>
      </c>
      <c r="G7" s="14">
        <f>'[1]计算表'!O8</f>
        <v>87.8</v>
      </c>
      <c r="H7" s="14">
        <v>85</v>
      </c>
      <c r="I7" s="5">
        <f t="shared" si="0"/>
        <v>84.52000000000001</v>
      </c>
    </row>
    <row r="8" spans="1:10" s="17" customFormat="1" ht="39.75" customHeight="1">
      <c r="A8" s="11">
        <v>6</v>
      </c>
      <c r="B8" s="12" t="s">
        <v>14</v>
      </c>
      <c r="C8" s="12" t="s">
        <v>15</v>
      </c>
      <c r="D8" s="13" t="s">
        <v>11</v>
      </c>
      <c r="E8" s="14">
        <v>77</v>
      </c>
      <c r="F8" s="14">
        <f>'[1]计算表'!I6</f>
        <v>81</v>
      </c>
      <c r="G8" s="14">
        <f>'[1]计算表'!O6</f>
        <v>89.4</v>
      </c>
      <c r="H8" s="14">
        <v>92</v>
      </c>
      <c r="I8" s="5">
        <f t="shared" si="0"/>
        <v>84.12</v>
      </c>
      <c r="J8" s="16"/>
    </row>
    <row r="9" spans="1:12" s="17" customFormat="1" ht="39.75" customHeight="1">
      <c r="A9" s="11">
        <v>7</v>
      </c>
      <c r="B9" s="12" t="s">
        <v>16</v>
      </c>
      <c r="C9" s="12" t="s">
        <v>17</v>
      </c>
      <c r="D9" s="13" t="s">
        <v>11</v>
      </c>
      <c r="E9" s="14">
        <v>83</v>
      </c>
      <c r="F9" s="14">
        <f>'[1]计算表'!I7</f>
        <v>78</v>
      </c>
      <c r="G9" s="14">
        <f>'[1]计算表'!O7</f>
        <v>83.8</v>
      </c>
      <c r="H9" s="14">
        <v>88</v>
      </c>
      <c r="I9" s="5">
        <f t="shared" si="0"/>
        <v>83.74000000000001</v>
      </c>
      <c r="J9" s="16"/>
      <c r="K9" s="16"/>
      <c r="L9" s="16"/>
    </row>
    <row r="10" spans="1:12" s="17" customFormat="1" ht="39.75" customHeight="1">
      <c r="A10" s="11">
        <v>8</v>
      </c>
      <c r="B10" s="12" t="s">
        <v>18</v>
      </c>
      <c r="C10" s="12" t="s">
        <v>19</v>
      </c>
      <c r="D10" s="13" t="s">
        <v>8</v>
      </c>
      <c r="E10" s="14">
        <v>83</v>
      </c>
      <c r="F10" s="14">
        <f>'[1]计算表'!I9</f>
        <v>78.8</v>
      </c>
      <c r="G10" s="14">
        <f>'[1]计算表'!O9</f>
        <v>81.6</v>
      </c>
      <c r="H10" s="14">
        <v>75</v>
      </c>
      <c r="I10" s="5">
        <f t="shared" si="0"/>
        <v>80.56</v>
      </c>
      <c r="J10" s="16"/>
      <c r="K10" s="16"/>
      <c r="L10" s="16"/>
    </row>
    <row r="11" spans="1:12" s="17" customFormat="1" ht="39.75" customHeight="1">
      <c r="A11" s="11">
        <v>9</v>
      </c>
      <c r="B11" s="12" t="s">
        <v>20</v>
      </c>
      <c r="C11" s="12" t="s">
        <v>21</v>
      </c>
      <c r="D11" s="13" t="s">
        <v>11</v>
      </c>
      <c r="E11" s="14">
        <v>80</v>
      </c>
      <c r="F11" s="14">
        <f>'[1]计算表'!I5</f>
        <v>74.8</v>
      </c>
      <c r="G11" s="14">
        <f>'[1]计算表'!O5</f>
        <v>78</v>
      </c>
      <c r="H11" s="14">
        <v>84</v>
      </c>
      <c r="I11" s="5">
        <f t="shared" si="0"/>
        <v>79.68</v>
      </c>
      <c r="J11" s="16"/>
      <c r="K11" s="16"/>
      <c r="L11" s="16"/>
    </row>
    <row r="12" spans="1:12" s="17" customFormat="1" ht="39.75" customHeight="1">
      <c r="A12" s="11">
        <v>10</v>
      </c>
      <c r="B12" s="12" t="s">
        <v>22</v>
      </c>
      <c r="C12" s="12" t="s">
        <v>23</v>
      </c>
      <c r="D12" s="13" t="s">
        <v>8</v>
      </c>
      <c r="E12" s="14">
        <v>82</v>
      </c>
      <c r="F12" s="14">
        <f>'[1]计算表'!I11</f>
        <v>76.8</v>
      </c>
      <c r="G12" s="14">
        <f>'[1]计算表'!O11</f>
        <v>79.6</v>
      </c>
      <c r="H12" s="14">
        <v>75</v>
      </c>
      <c r="I12" s="5">
        <f t="shared" si="0"/>
        <v>79.36</v>
      </c>
      <c r="J12" s="16"/>
      <c r="K12" s="16"/>
      <c r="L12" s="16"/>
    </row>
    <row r="13" spans="1:12" s="17" customFormat="1" ht="39.75" customHeight="1">
      <c r="A13" s="11">
        <v>11</v>
      </c>
      <c r="B13" s="12" t="s">
        <v>24</v>
      </c>
      <c r="C13" s="12" t="s">
        <v>25</v>
      </c>
      <c r="D13" s="13" t="s">
        <v>3</v>
      </c>
      <c r="E13" s="14">
        <v>80</v>
      </c>
      <c r="F13" s="14">
        <f>'[1]计算表'!I12</f>
        <v>80.2</v>
      </c>
      <c r="G13" s="14">
        <f>'[1]计算表'!O12</f>
        <v>79.2</v>
      </c>
      <c r="H13" s="14">
        <v>75</v>
      </c>
      <c r="I13" s="5">
        <f t="shared" si="0"/>
        <v>78.78</v>
      </c>
      <c r="J13" s="19"/>
      <c r="K13" s="16"/>
      <c r="L13" s="16"/>
    </row>
  </sheetData>
  <sheetProtection/>
  <mergeCells count="1">
    <mergeCell ref="A1:I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2016-07-12T07:26:51Z</dcterms:created>
  <dcterms:modified xsi:type="dcterms:W3CDTF">2016-07-12T08:30:48Z</dcterms:modified>
  <cp:category/>
  <cp:version/>
  <cp:contentType/>
  <cp:contentStatus/>
</cp:coreProperties>
</file>